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NAP2\Biosolids\"/>
    </mc:Choice>
  </mc:AlternateContent>
  <bookViews>
    <workbookView xWindow="0" yWindow="0" windowWidth="25200" windowHeight="10350"/>
  </bookViews>
  <sheets>
    <sheet name="Sheet2"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2" l="1"/>
  <c r="E11" i="2"/>
  <c r="D15" i="2"/>
  <c r="D11" i="2"/>
  <c r="F5" i="2"/>
  <c r="E5" i="2"/>
  <c r="C15" i="2"/>
  <c r="C11" i="2"/>
  <c r="C6" i="2"/>
  <c r="C4" i="2"/>
</calcChain>
</file>

<file path=xl/comments1.xml><?xml version="1.0" encoding="utf-8"?>
<comments xmlns="http://schemas.openxmlformats.org/spreadsheetml/2006/main">
  <authors>
    <author>Laura Good</author>
  </authors>
  <commentList>
    <comment ref="E3" authorId="0" shapeId="0">
      <text>
        <r>
          <rPr>
            <b/>
            <sz val="9"/>
            <color indexed="81"/>
            <rFont val="Tahoma"/>
            <family val="2"/>
          </rPr>
          <t>Laura Good:</t>
        </r>
        <r>
          <rPr>
            <sz val="9"/>
            <color indexed="81"/>
            <rFont val="Tahoma"/>
            <family val="2"/>
          </rPr>
          <t xml:space="preserve">
Using equation at the bottom of table 9.1 in UWEX pub A2809 p. 73</t>
        </r>
      </text>
    </comment>
    <comment ref="F3" authorId="0" shapeId="0">
      <text>
        <r>
          <rPr>
            <b/>
            <sz val="9"/>
            <color indexed="81"/>
            <rFont val="Tahoma"/>
            <family val="2"/>
          </rPr>
          <t>Laura Good:</t>
        </r>
        <r>
          <rPr>
            <sz val="9"/>
            <color indexed="81"/>
            <rFont val="Tahoma"/>
            <family val="2"/>
          </rPr>
          <t xml:space="preserve">
Using equation at the bottom of table 9.1 in UWEX pub A2809 p. 73, but assumes only half of ammonia available dut toi volatilization from surface applications (follows DNR guideliens for biosolids)</t>
        </r>
      </text>
    </comment>
    <comment ref="E9" authorId="0" shapeId="0">
      <text>
        <r>
          <rPr>
            <b/>
            <sz val="9"/>
            <color indexed="81"/>
            <rFont val="Tahoma"/>
            <family val="2"/>
          </rPr>
          <t>Laura Good:</t>
        </r>
        <r>
          <rPr>
            <sz val="9"/>
            <color indexed="81"/>
            <rFont val="Tahoma"/>
            <family val="2"/>
          </rPr>
          <t xml:space="preserve">
Using 80% availablility as per manures</t>
        </r>
      </text>
    </comment>
    <comment ref="E13" authorId="0" shapeId="0">
      <text>
        <r>
          <rPr>
            <b/>
            <sz val="9"/>
            <color indexed="81"/>
            <rFont val="Tahoma"/>
            <family val="2"/>
          </rPr>
          <t>Laura Good:</t>
        </r>
        <r>
          <rPr>
            <sz val="9"/>
            <color indexed="81"/>
            <rFont val="Tahoma"/>
            <family val="2"/>
          </rPr>
          <t xml:space="preserve">
Using 80% availablility as per manures</t>
        </r>
      </text>
    </comment>
  </commentList>
</comments>
</file>

<file path=xl/sharedStrings.xml><?xml version="1.0" encoding="utf-8"?>
<sst xmlns="http://schemas.openxmlformats.org/spreadsheetml/2006/main" count="25" uniqueCount="16">
  <si>
    <t>TKN</t>
  </si>
  <si>
    <t>mg/L</t>
  </si>
  <si>
    <t>Ammonia-N</t>
  </si>
  <si>
    <t>Phosphorus</t>
  </si>
  <si>
    <t xml:space="preserve">Potassium </t>
  </si>
  <si>
    <t>Organic N</t>
  </si>
  <si>
    <t>lb/1000 gal</t>
  </si>
  <si>
    <t>Available N</t>
  </si>
  <si>
    <t>1st yr available N -Inject</t>
  </si>
  <si>
    <t>Converted to P2O5</t>
  </si>
  <si>
    <t>lb/1000 gallon</t>
  </si>
  <si>
    <t>Converted to K2O</t>
  </si>
  <si>
    <t>Available P2O5</t>
  </si>
  <si>
    <t>Available K2O</t>
  </si>
  <si>
    <t>1st yr available-N Surface &amp; Inc</t>
  </si>
  <si>
    <t>Conversion of Wastewater analysis in mg/L to available nutrients in lb/1000 gallon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</si>
</sst>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9" formatCode="0.0000"/>
    <numFmt numFmtId="171" formatCode="0.0"/>
  </numFmts>
  <fonts count="3" x14ac:knownFonts="1">
    <font>
      <sz val="11"/>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169" fontId="0" fillId="0" borderId="0" xfId="0" applyNumberFormat="1"/>
    <xf numFmtId="2" fontId="0" fillId="0" borderId="0" xfId="0" applyNumberFormat="1"/>
    <xf numFmtId="171" fontId="0" fillId="0" borderId="0" xfId="0" applyNumberFormat="1"/>
    <xf numFmtId="171" fontId="0" fillId="2"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
  <sheetViews>
    <sheetView tabSelected="1" workbookViewId="0">
      <selection activeCell="N18" sqref="N18"/>
    </sheetView>
  </sheetViews>
  <sheetFormatPr defaultRowHeight="15" x14ac:dyDescent="0.25"/>
  <cols>
    <col min="1" max="1" width="20.140625" customWidth="1"/>
    <col min="3" max="3" width="13.7109375" customWidth="1"/>
    <col min="4" max="4" width="21.140625" customWidth="1"/>
    <col min="5" max="5" width="12.42578125" customWidth="1"/>
  </cols>
  <sheetData>
    <row r="1" spans="1:6" x14ac:dyDescent="0.25">
      <c r="A1" t="s">
        <v>15</v>
      </c>
    </row>
    <row r="3" spans="1:6" ht="75" x14ac:dyDescent="0.25">
      <c r="B3" t="s">
        <v>1</v>
      </c>
      <c r="C3" t="s">
        <v>6</v>
      </c>
      <c r="E3" s="1" t="s">
        <v>8</v>
      </c>
      <c r="F3" s="1" t="s">
        <v>14</v>
      </c>
    </row>
    <row r="4" spans="1:6" x14ac:dyDescent="0.25">
      <c r="A4" t="s">
        <v>2</v>
      </c>
      <c r="B4">
        <v>35</v>
      </c>
      <c r="C4">
        <f>B4/1000000*8340</f>
        <v>0.29189999999999999</v>
      </c>
      <c r="D4" t="s">
        <v>7</v>
      </c>
      <c r="E4" t="s">
        <v>6</v>
      </c>
      <c r="F4" t="s">
        <v>6</v>
      </c>
    </row>
    <row r="5" spans="1:6" x14ac:dyDescent="0.25">
      <c r="A5" t="s">
        <v>0</v>
      </c>
      <c r="B5">
        <v>46</v>
      </c>
      <c r="E5" s="5">
        <f>C4+(C6*0.25)</f>
        <v>0.31483499999999998</v>
      </c>
      <c r="F5" s="5">
        <f>C4*0.5+C6*0.25</f>
        <v>0.16888500000000001</v>
      </c>
    </row>
    <row r="6" spans="1:6" x14ac:dyDescent="0.25">
      <c r="A6" t="s">
        <v>5</v>
      </c>
      <c r="B6">
        <v>11</v>
      </c>
      <c r="C6">
        <f>B6/1000000*8340</f>
        <v>9.1740000000000002E-2</v>
      </c>
    </row>
    <row r="9" spans="1:6" x14ac:dyDescent="0.25">
      <c r="D9" t="s">
        <v>9</v>
      </c>
      <c r="E9" t="s">
        <v>12</v>
      </c>
    </row>
    <row r="10" spans="1:6" x14ac:dyDescent="0.25">
      <c r="B10" t="s">
        <v>1</v>
      </c>
      <c r="C10" t="s">
        <v>6</v>
      </c>
      <c r="D10" t="s">
        <v>10</v>
      </c>
      <c r="E10" t="s">
        <v>10</v>
      </c>
    </row>
    <row r="11" spans="1:6" x14ac:dyDescent="0.25">
      <c r="A11" t="s">
        <v>3</v>
      </c>
      <c r="B11">
        <v>16</v>
      </c>
      <c r="C11">
        <f t="shared" ref="C11:C15" si="0">B11/1000000*8340</f>
        <v>0.13344</v>
      </c>
      <c r="D11" s="3">
        <f>C11/0.44</f>
        <v>0.3032727272727273</v>
      </c>
      <c r="E11" s="5">
        <f>D11*0.8</f>
        <v>0.24261818181818184</v>
      </c>
    </row>
    <row r="13" spans="1:6" x14ac:dyDescent="0.25">
      <c r="D13" t="s">
        <v>11</v>
      </c>
      <c r="E13" t="s">
        <v>13</v>
      </c>
    </row>
    <row r="14" spans="1:6" x14ac:dyDescent="0.25">
      <c r="B14" t="s">
        <v>1</v>
      </c>
      <c r="C14" t="s">
        <v>6</v>
      </c>
      <c r="D14" t="s">
        <v>6</v>
      </c>
      <c r="E14" t="s">
        <v>10</v>
      </c>
    </row>
    <row r="15" spans="1:6" x14ac:dyDescent="0.25">
      <c r="A15" t="s">
        <v>4</v>
      </c>
      <c r="B15">
        <v>26</v>
      </c>
      <c r="C15">
        <f t="shared" si="0"/>
        <v>0.21683999999999998</v>
      </c>
      <c r="D15" s="4">
        <f>C15/0.83</f>
        <v>0.26125301204819273</v>
      </c>
      <c r="E15" s="5">
        <f>D15*0.8</f>
        <v>0.20900240963855421</v>
      </c>
    </row>
    <row r="21" spans="3:3" x14ac:dyDescent="0.25">
      <c r="C21" s="2"/>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Good</dc:creator>
  <cp:lastModifiedBy>Laura Good</cp:lastModifiedBy>
  <dcterms:created xsi:type="dcterms:W3CDTF">2017-06-29T20:07:49Z</dcterms:created>
  <dcterms:modified xsi:type="dcterms:W3CDTF">2017-06-29T21:46:38Z</dcterms:modified>
</cp:coreProperties>
</file>